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sjektplan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ksjone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0.0%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1E293B"/>
      <sz val="9"/>
    </font>
    <font>
      <name val="Calibri"/>
      <b val="1"/>
      <color rgb="00FFFFFF"/>
      <sz val="7"/>
    </font>
    <font>
      <name val="Calibri"/>
      <b val="1"/>
      <color rgb="001E293B"/>
      <sz val="10"/>
    </font>
    <font>
      <name val="Calibri"/>
      <sz val="9"/>
    </font>
    <font>
      <name val="Calibri"/>
      <b val="1"/>
      <color rgb="001E293B"/>
      <sz val="12"/>
    </font>
    <font>
      <name val="Calibri"/>
      <b val="1"/>
      <color rgb="001E293B"/>
      <sz val="11"/>
    </font>
    <font>
      <b val="1"/>
    </font>
  </fonts>
  <fills count="16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334155"/>
      </patternFill>
    </fill>
    <fill>
      <patternFill patternType="solid">
        <fgColor rgb="001D4ED8"/>
      </patternFill>
    </fill>
    <fill>
      <patternFill patternType="solid">
        <fgColor rgb="0093C5FD"/>
      </patternFill>
    </fill>
    <fill>
      <patternFill patternType="solid">
        <fgColor rgb="0016A34A"/>
      </patternFill>
    </fill>
    <fill>
      <patternFill patternType="solid">
        <fgColor rgb="00DC2626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FEE2E2"/>
      </patternFill>
    </fill>
    <fill>
      <patternFill patternType="solid">
        <fgColor rgb="00F3F4F6"/>
      </patternFill>
    </fill>
    <fill>
      <patternFill patternType="solid">
        <fgColor rgb="00C8102E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6" fillId="6" borderId="1" applyAlignment="1" pivotButton="0" quotePrefix="0" xfId="0">
      <alignment horizontal="center" vertical="center" textRotation="90"/>
    </xf>
    <xf numFmtId="0" fontId="3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left" vertical="center"/>
    </xf>
    <xf numFmtId="165" fontId="4" fillId="4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center" vertical="center"/>
    </xf>
    <xf numFmtId="9" fontId="4" fillId="4" borderId="1" applyAlignment="1" pivotButton="0" quotePrefix="0" xfId="0">
      <alignment horizontal="center" vertical="center"/>
    </xf>
    <xf numFmtId="0" fontId="0" fillId="7" borderId="2" pivotButton="0" quotePrefix="0" xfId="0"/>
    <xf numFmtId="0" fontId="0" fillId="8" borderId="2" pivotButton="0" quotePrefix="0" xfId="0"/>
    <xf numFmtId="0" fontId="0" fillId="3" borderId="2" pivotButton="0" quotePrefix="0" xfId="0"/>
    <xf numFmtId="0" fontId="3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0" fillId="9" borderId="2" pivotButton="0" quotePrefix="0" xfId="0"/>
    <xf numFmtId="0" fontId="0" fillId="10" borderId="2" pivotButton="0" quotePrefix="0" xfId="0"/>
    <xf numFmtId="0" fontId="7" fillId="0" borderId="0" pivotButton="0" quotePrefix="0" xfId="0"/>
    <xf numFmtId="0" fontId="0" fillId="8" borderId="1" pivotButton="0" quotePrefix="0" xfId="0"/>
    <xf numFmtId="0" fontId="8" fillId="0" borderId="0" applyAlignment="1" pivotButton="0" quotePrefix="0" xfId="0">
      <alignment horizontal="left" vertical="center"/>
    </xf>
    <xf numFmtId="0" fontId="0" fillId="7" borderId="1" pivotButton="0" quotePrefix="0" xfId="0"/>
    <xf numFmtId="0" fontId="0" fillId="9" borderId="1" pivotButton="0" quotePrefix="0" xfId="0"/>
    <xf numFmtId="0" fontId="0" fillId="10" borderId="1" pivotButton="0" quotePrefix="0" xfId="0"/>
    <xf numFmtId="0" fontId="1" fillId="2" borderId="1" applyAlignment="1" pivotButton="0" quotePrefix="0" xfId="0">
      <alignment horizontal="center" vertical="center"/>
    </xf>
    <xf numFmtId="0" fontId="9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0" fontId="10" fillId="5" borderId="1" applyAlignment="1" pivotButton="0" quotePrefix="0" xfId="0">
      <alignment horizontal="center" vertical="center"/>
    </xf>
    <xf numFmtId="166" fontId="10" fillId="5" borderId="1" applyAlignment="1" pivotButton="0" quotePrefix="0" xfId="0">
      <alignment horizontal="center" vertical="center"/>
    </xf>
    <xf numFmtId="0" fontId="3" fillId="11" borderId="1" applyAlignment="1" pivotButton="0" quotePrefix="0" xfId="0">
      <alignment horizontal="left" vertical="center"/>
    </xf>
    <xf numFmtId="0" fontId="4" fillId="11" borderId="1" applyAlignment="1" pivotButton="0" quotePrefix="0" xfId="0">
      <alignment horizontal="center" vertical="center"/>
    </xf>
    <xf numFmtId="166" fontId="4" fillId="11" borderId="1" applyAlignment="1" pivotButton="0" quotePrefix="0" xfId="0">
      <alignment horizontal="center" vertical="center"/>
    </xf>
    <xf numFmtId="0" fontId="3" fillId="12" borderId="1" applyAlignment="1" pivotButton="0" quotePrefix="0" xfId="0">
      <alignment horizontal="left" vertical="center"/>
    </xf>
    <xf numFmtId="0" fontId="4" fillId="12" borderId="1" applyAlignment="1" pivotButton="0" quotePrefix="0" xfId="0">
      <alignment horizontal="center" vertical="center"/>
    </xf>
    <xf numFmtId="166" fontId="4" fillId="12" borderId="1" applyAlignment="1" pivotButton="0" quotePrefix="0" xfId="0">
      <alignment horizontal="center" vertical="center"/>
    </xf>
    <xf numFmtId="0" fontId="3" fillId="13" borderId="1" applyAlignment="1" pivotButton="0" quotePrefix="0" xfId="0">
      <alignment horizontal="left" vertical="center"/>
    </xf>
    <xf numFmtId="0" fontId="4" fillId="13" borderId="1" applyAlignment="1" pivotButton="0" quotePrefix="0" xfId="0">
      <alignment horizontal="center" vertical="center"/>
    </xf>
    <xf numFmtId="166" fontId="4" fillId="13" borderId="1" applyAlignment="1" pivotButton="0" quotePrefix="0" xfId="0">
      <alignment horizontal="center" vertical="center"/>
    </xf>
    <xf numFmtId="0" fontId="3" fillId="14" borderId="1" applyAlignment="1" pivotButton="0" quotePrefix="0" xfId="0">
      <alignment horizontal="left" vertical="center"/>
    </xf>
    <xf numFmtId="0" fontId="4" fillId="14" borderId="1" applyAlignment="1" pivotButton="0" quotePrefix="0" xfId="0">
      <alignment horizontal="center" vertical="center"/>
    </xf>
    <xf numFmtId="166" fontId="4" fillId="14" borderId="1" applyAlignment="1" pivotButton="0" quotePrefix="0" xfId="0">
      <alignment horizontal="center" vertical="center"/>
    </xf>
    <xf numFmtId="0" fontId="11" fillId="0" borderId="0" pivotButton="0" quotePrefix="0" xfId="0"/>
    <xf numFmtId="0" fontId="2" fillId="15" borderId="1" applyAlignment="1" pivotButton="0" quotePrefix="0" xfId="0">
      <alignment horizontal="left" vertical="center" indent="1"/>
    </xf>
    <xf numFmtId="0" fontId="0" fillId="5" borderId="0" pivotButton="0" quotePrefix="0" xfId="0"/>
    <xf numFmtId="0" fontId="4" fillId="5" borderId="1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15803D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D4ED8"/>
      </font>
      <fill>
        <patternFill patternType="solid">
          <fgColor rgb="00DBEAFE"/>
        </patternFill>
      </fill>
    </dxf>
    <dxf>
      <font>
        <b val="1"/>
        <color rgb="006B7280"/>
      </font>
      <fill>
        <patternFill patternType="solid">
          <fgColor rgb="00F3F4F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Statusfordeling</a:t>
            </a:r>
          </a:p>
        </rich>
      </tx>
    </title>
    <plotArea>
      <pieChart>
        <varyColors val="1"/>
        <ser>
          <idx val="0"/>
          <order val="0"/>
          <tx>
            <strRef>
              <f>'Dashboard'!B15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1D4ED8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9CA3AF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'Dashboard'!$A$16:$A$19</f>
            </numRef>
          </cat>
          <val>
            <numRef>
              <f>'Dashboard'!$B$16:$B$19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Fremdrift per aktivitet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'Dashboard'!F21</f>
            </strRef>
          </tx>
          <spPr>
            <a:solidFill xmlns:a="http://schemas.openxmlformats.org/drawingml/2006/main">
              <a:srgbClr val="1D4ED8"/>
            </a:solidFill>
            <a:ln xmlns:a="http://schemas.openxmlformats.org/drawingml/2006/main">
              <a:prstDash val="solid"/>
            </a:ln>
          </spPr>
          <cat>
            <numRef>
              <f>'Dashboard'!$E$22:$E$30</f>
            </numRef>
          </cat>
          <val>
            <numRef>
              <f>'Dashboard'!$F$22:$F$30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Aktivitet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Prosent fullført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3</row>
      <rowOff>0</rowOff>
    </from>
    <ext cx="50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21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W13"/>
  <sheetViews>
    <sheetView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32" customWidth="1" min="2" max="2"/>
    <col width="20" customWidth="1" min="3" max="3"/>
    <col width="14" customWidth="1" min="4" max="4"/>
    <col width="14" customWidth="1" min="5" max="5"/>
    <col width="12" customWidth="1" min="6" max="6"/>
    <col width="16" customWidth="1" min="7" max="7"/>
    <col width="14" customWidth="1" min="8" max="8"/>
    <col width="12" customWidth="1" min="9" max="9"/>
    <col width="12" customWidth="1" min="10" max="10"/>
    <col width="24" customWidth="1" min="11" max="11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  <col width="3.2" customWidth="1" min="30" max="30"/>
    <col width="3.2" customWidth="1" min="31" max="31"/>
    <col width="3.2" customWidth="1" min="32" max="32"/>
    <col width="3.2" customWidth="1" min="33" max="33"/>
    <col width="3.2" customWidth="1" min="34" max="34"/>
    <col width="3.2" customWidth="1" min="35" max="35"/>
    <col width="3.2" customWidth="1" min="36" max="36"/>
    <col width="3.2" customWidth="1" min="37" max="37"/>
    <col width="3.2" customWidth="1" min="38" max="38"/>
    <col width="3.2" customWidth="1" min="39" max="39"/>
    <col width="3.2" customWidth="1" min="40" max="40"/>
    <col width="3.2" customWidth="1" min="41" max="41"/>
    <col width="3.2" customWidth="1" min="42" max="42"/>
    <col width="3.2" customWidth="1" min="43" max="43"/>
    <col width="3.2" customWidth="1" min="44" max="44"/>
    <col width="3.2" customWidth="1" min="45" max="45"/>
    <col width="3.2" customWidth="1" min="46" max="46"/>
    <col width="3.2" customWidth="1" min="47" max="47"/>
    <col width="3.2" customWidth="1" min="48" max="48"/>
    <col width="3.2" customWidth="1" min="49" max="49"/>
    <col width="3.2" customWidth="1" min="50" max="50"/>
    <col width="3.2" customWidth="1" min="51" max="51"/>
    <col width="3.2" customWidth="1" min="52" max="52"/>
    <col width="3.2" customWidth="1" min="53" max="53"/>
    <col width="3.2" customWidth="1" min="54" max="54"/>
    <col width="3.2" customWidth="1" min="55" max="55"/>
    <col width="3.2" customWidth="1" min="56" max="56"/>
    <col width="3.2" customWidth="1" min="57" max="57"/>
    <col width="3.2" customWidth="1" min="58" max="58"/>
    <col width="3.2" customWidth="1" min="59" max="59"/>
    <col width="3.2" customWidth="1" min="60" max="60"/>
    <col width="3.2" customWidth="1" min="61" max="61"/>
    <col width="3.2" customWidth="1" min="62" max="62"/>
    <col width="3.2" customWidth="1" min="63" max="63"/>
    <col width="3.2" customWidth="1" min="64" max="64"/>
    <col width="3.2" customWidth="1" min="65" max="65"/>
    <col width="3.2" customWidth="1" min="66" max="66"/>
    <col width="3.2" customWidth="1" min="67" max="67"/>
    <col width="3.2" customWidth="1" min="68" max="68"/>
    <col width="3.2" customWidth="1" min="69" max="69"/>
    <col width="3.2" customWidth="1" min="70" max="70"/>
    <col width="3.2" customWidth="1" min="71" max="71"/>
    <col width="3.2" customWidth="1" min="72" max="72"/>
    <col width="3.2" customWidth="1" min="73" max="73"/>
    <col width="3.2" customWidth="1" min="74" max="74"/>
    <col width="3.2" customWidth="1" min="75" max="75"/>
    <col width="3.2" customWidth="1" min="76" max="76"/>
    <col width="3.2" customWidth="1" min="77" max="77"/>
    <col width="3.2" customWidth="1" min="78" max="78"/>
    <col width="3.2" customWidth="1" min="79" max="79"/>
    <col width="3.2" customWidth="1" min="80" max="80"/>
    <col width="3.2" customWidth="1" min="81" max="81"/>
    <col width="3.2" customWidth="1" min="82" max="82"/>
    <col width="3.2" customWidth="1" min="83" max="83"/>
    <col width="3.2" customWidth="1" min="84" max="84"/>
    <col width="3.2" customWidth="1" min="85" max="85"/>
    <col width="3.2" customWidth="1" min="86" max="86"/>
    <col width="3.2" customWidth="1" min="87" max="87"/>
    <col width="3.2" customWidth="1" min="88" max="88"/>
    <col width="3.2" customWidth="1" min="89" max="89"/>
    <col width="3.2" customWidth="1" min="90" max="90"/>
    <col width="3.2" customWidth="1" min="91" max="91"/>
    <col width="3.2" customWidth="1" min="92" max="92"/>
    <col width="3.2" customWidth="1" min="93" max="93"/>
    <col width="3.2" customWidth="1" min="94" max="94"/>
    <col width="3.2" customWidth="1" min="95" max="95"/>
    <col width="3.2" customWidth="1" min="96" max="96"/>
    <col width="3.2" customWidth="1" min="97" max="97"/>
    <col width="3.2" customWidth="1" min="98" max="98"/>
    <col width="3.2" customWidth="1" min="99" max="99"/>
    <col width="3.2" customWidth="1" min="100" max="100"/>
    <col width="3.2" customWidth="1" min="101" max="101"/>
  </cols>
  <sheetData>
    <row r="1" ht="40" customHeight="1">
      <c r="A1" s="1" t="inlineStr">
        <is>
          <t>GANTT-DIAGRAM — PROSJEKTPLAN 2026</t>
        </is>
      </c>
    </row>
    <row r="2" ht="36" customHeight="1">
      <c r="A2" s="2" t="inlineStr">
        <is>
          <t>Prosjekt</t>
        </is>
      </c>
      <c r="B2" s="2" t="inlineStr">
        <is>
          <t>Aktivitet</t>
        </is>
      </c>
      <c r="C2" s="2" t="inlineStr">
        <is>
          <t>Ansvarlig</t>
        </is>
      </c>
      <c r="D2" s="2" t="inlineStr">
        <is>
          <t>Startdato</t>
        </is>
      </c>
      <c r="E2" s="2" t="inlineStr">
        <is>
          <t>Sluttdato</t>
        </is>
      </c>
      <c r="F2" s="2" t="inlineStr">
        <is>
          <t>Varighet
(dager)</t>
        </is>
      </c>
      <c r="G2" s="2" t="inlineStr">
        <is>
          <t>Avhengig av</t>
        </is>
      </c>
      <c r="H2" s="2" t="inlineStr">
        <is>
          <t>Status</t>
        </is>
      </c>
      <c r="I2" s="2" t="inlineStr">
        <is>
          <t>Prosent
fullført</t>
        </is>
      </c>
      <c r="J2" s="2" t="inlineStr">
        <is>
          <t>Fremdrift
(dager)</t>
        </is>
      </c>
      <c r="K2" s="2" t="inlineStr">
        <is>
          <t>Kommentar</t>
        </is>
      </c>
      <c r="L2" s="3" t="inlineStr">
        <is>
          <t>GANTT TIDSLINJE →</t>
        </is>
      </c>
      <c r="M2" s="4" t="inlineStr">
        <is>
          <t>02.01</t>
        </is>
      </c>
      <c r="N2" s="4" t="inlineStr">
        <is>
          <t>03.01</t>
        </is>
      </c>
      <c r="O2" s="4" t="inlineStr">
        <is>
          <t>04.01</t>
        </is>
      </c>
      <c r="P2" s="4" t="inlineStr">
        <is>
          <t>05.01</t>
        </is>
      </c>
      <c r="Q2" s="4" t="inlineStr">
        <is>
          <t>06.01</t>
        </is>
      </c>
      <c r="R2" s="4" t="inlineStr">
        <is>
          <t>07.01</t>
        </is>
      </c>
      <c r="S2" s="4" t="inlineStr">
        <is>
          <t>08.01</t>
        </is>
      </c>
      <c r="T2" s="4" t="inlineStr">
        <is>
          <t>09.01</t>
        </is>
      </c>
      <c r="U2" s="4" t="inlineStr">
        <is>
          <t>10.01</t>
        </is>
      </c>
      <c r="V2" s="4" t="inlineStr">
        <is>
          <t>11.01</t>
        </is>
      </c>
      <c r="W2" s="4" t="inlineStr">
        <is>
          <t>12.01</t>
        </is>
      </c>
      <c r="X2" s="4" t="inlineStr">
        <is>
          <t>13.01</t>
        </is>
      </c>
      <c r="Y2" s="4" t="inlineStr">
        <is>
          <t>14.01</t>
        </is>
      </c>
      <c r="Z2" s="4" t="inlineStr">
        <is>
          <t>15.01</t>
        </is>
      </c>
      <c r="AA2" s="4" t="inlineStr">
        <is>
          <t>16.01</t>
        </is>
      </c>
      <c r="AB2" s="4" t="inlineStr">
        <is>
          <t>17.01</t>
        </is>
      </c>
      <c r="AC2" s="4" t="inlineStr">
        <is>
          <t>18.01</t>
        </is>
      </c>
      <c r="AD2" s="4" t="inlineStr">
        <is>
          <t>19.01</t>
        </is>
      </c>
      <c r="AE2" s="4" t="inlineStr">
        <is>
          <t>20.01</t>
        </is>
      </c>
      <c r="AF2" s="4" t="inlineStr">
        <is>
          <t>21.01</t>
        </is>
      </c>
      <c r="AG2" s="4" t="inlineStr">
        <is>
          <t>22.01</t>
        </is>
      </c>
      <c r="AH2" s="4" t="inlineStr">
        <is>
          <t>23.01</t>
        </is>
      </c>
      <c r="AI2" s="4" t="inlineStr">
        <is>
          <t>24.01</t>
        </is>
      </c>
      <c r="AJ2" s="4" t="inlineStr">
        <is>
          <t>25.01</t>
        </is>
      </c>
      <c r="AK2" s="4" t="inlineStr">
        <is>
          <t>26.01</t>
        </is>
      </c>
      <c r="AL2" s="4" t="inlineStr">
        <is>
          <t>27.01</t>
        </is>
      </c>
      <c r="AM2" s="4" t="inlineStr">
        <is>
          <t>28.01</t>
        </is>
      </c>
      <c r="AN2" s="4" t="inlineStr">
        <is>
          <t>29.01</t>
        </is>
      </c>
      <c r="AO2" s="4" t="inlineStr">
        <is>
          <t>30.01</t>
        </is>
      </c>
      <c r="AP2" s="4" t="inlineStr">
        <is>
          <t>31.01</t>
        </is>
      </c>
      <c r="AQ2" s="4" t="inlineStr">
        <is>
          <t>01.02</t>
        </is>
      </c>
      <c r="AR2" s="4" t="inlineStr">
        <is>
          <t>02.02</t>
        </is>
      </c>
      <c r="AS2" s="4" t="inlineStr">
        <is>
          <t>03.02</t>
        </is>
      </c>
      <c r="AT2" s="4" t="inlineStr">
        <is>
          <t>04.02</t>
        </is>
      </c>
      <c r="AU2" s="4" t="inlineStr">
        <is>
          <t>05.02</t>
        </is>
      </c>
      <c r="AV2" s="4" t="inlineStr">
        <is>
          <t>06.02</t>
        </is>
      </c>
      <c r="AW2" s="4" t="inlineStr">
        <is>
          <t>07.02</t>
        </is>
      </c>
      <c r="AX2" s="4" t="inlineStr">
        <is>
          <t>08.02</t>
        </is>
      </c>
      <c r="AY2" s="4" t="inlineStr">
        <is>
          <t>09.02</t>
        </is>
      </c>
      <c r="AZ2" s="4" t="inlineStr">
        <is>
          <t>10.02</t>
        </is>
      </c>
      <c r="BA2" s="4" t="inlineStr">
        <is>
          <t>11.02</t>
        </is>
      </c>
      <c r="BB2" s="4" t="inlineStr">
        <is>
          <t>12.02</t>
        </is>
      </c>
      <c r="BC2" s="4" t="inlineStr">
        <is>
          <t>13.02</t>
        </is>
      </c>
      <c r="BD2" s="4" t="inlineStr">
        <is>
          <t>14.02</t>
        </is>
      </c>
      <c r="BE2" s="4" t="inlineStr">
        <is>
          <t>15.02</t>
        </is>
      </c>
      <c r="BF2" s="4" t="inlineStr">
        <is>
          <t>16.02</t>
        </is>
      </c>
      <c r="BG2" s="4" t="inlineStr">
        <is>
          <t>17.02</t>
        </is>
      </c>
      <c r="BH2" s="4" t="inlineStr">
        <is>
          <t>18.02</t>
        </is>
      </c>
      <c r="BI2" s="4" t="inlineStr">
        <is>
          <t>19.02</t>
        </is>
      </c>
      <c r="BJ2" s="4" t="inlineStr">
        <is>
          <t>20.02</t>
        </is>
      </c>
      <c r="BK2" s="4" t="inlineStr">
        <is>
          <t>21.02</t>
        </is>
      </c>
      <c r="BL2" s="4" t="inlineStr">
        <is>
          <t>22.02</t>
        </is>
      </c>
      <c r="BM2" s="4" t="inlineStr">
        <is>
          <t>23.02</t>
        </is>
      </c>
      <c r="BN2" s="4" t="inlineStr">
        <is>
          <t>24.02</t>
        </is>
      </c>
      <c r="BO2" s="4" t="inlineStr">
        <is>
          <t>25.02</t>
        </is>
      </c>
      <c r="BP2" s="4" t="inlineStr">
        <is>
          <t>26.02</t>
        </is>
      </c>
      <c r="BQ2" s="4" t="inlineStr">
        <is>
          <t>27.02</t>
        </is>
      </c>
      <c r="BR2" s="4" t="inlineStr">
        <is>
          <t>28.02</t>
        </is>
      </c>
      <c r="BS2" s="4" t="inlineStr">
        <is>
          <t>01.03</t>
        </is>
      </c>
      <c r="BT2" s="4" t="inlineStr">
        <is>
          <t>02.03</t>
        </is>
      </c>
      <c r="BU2" s="4" t="inlineStr">
        <is>
          <t>03.03</t>
        </is>
      </c>
      <c r="BV2" s="4" t="inlineStr">
        <is>
          <t>04.03</t>
        </is>
      </c>
      <c r="BW2" s="4" t="inlineStr">
        <is>
          <t>05.03</t>
        </is>
      </c>
      <c r="BX2" s="4" t="inlineStr">
        <is>
          <t>06.03</t>
        </is>
      </c>
      <c r="BY2" s="4" t="inlineStr">
        <is>
          <t>07.03</t>
        </is>
      </c>
      <c r="BZ2" s="4" t="inlineStr">
        <is>
          <t>08.03</t>
        </is>
      </c>
      <c r="CA2" s="4" t="inlineStr">
        <is>
          <t>09.03</t>
        </is>
      </c>
      <c r="CB2" s="4" t="inlineStr">
        <is>
          <t>10.03</t>
        </is>
      </c>
      <c r="CC2" s="4" t="inlineStr">
        <is>
          <t>11.03</t>
        </is>
      </c>
      <c r="CD2" s="4" t="inlineStr">
        <is>
          <t>12.03</t>
        </is>
      </c>
      <c r="CE2" s="4" t="inlineStr">
        <is>
          <t>13.03</t>
        </is>
      </c>
      <c r="CF2" s="4" t="inlineStr">
        <is>
          <t>14.03</t>
        </is>
      </c>
      <c r="CG2" s="4" t="inlineStr">
        <is>
          <t>15.03</t>
        </is>
      </c>
      <c r="CH2" s="4" t="inlineStr">
        <is>
          <t>16.03</t>
        </is>
      </c>
      <c r="CI2" s="4" t="inlineStr">
        <is>
          <t>17.03</t>
        </is>
      </c>
      <c r="CJ2" s="4" t="inlineStr">
        <is>
          <t>18.03</t>
        </is>
      </c>
      <c r="CK2" s="4" t="inlineStr">
        <is>
          <t>19.03</t>
        </is>
      </c>
      <c r="CL2" s="4" t="inlineStr">
        <is>
          <t>20.03</t>
        </is>
      </c>
      <c r="CM2" s="4" t="inlineStr">
        <is>
          <t>21.03</t>
        </is>
      </c>
      <c r="CN2" s="4" t="inlineStr">
        <is>
          <t>22.03</t>
        </is>
      </c>
      <c r="CO2" s="4" t="inlineStr">
        <is>
          <t>23.03</t>
        </is>
      </c>
      <c r="CP2" s="4" t="inlineStr">
        <is>
          <t>24.03</t>
        </is>
      </c>
      <c r="CQ2" s="4" t="inlineStr">
        <is>
          <t>25.03</t>
        </is>
      </c>
      <c r="CR2" s="4" t="inlineStr">
        <is>
          <t>26.03</t>
        </is>
      </c>
      <c r="CS2" s="4" t="inlineStr">
        <is>
          <t>27.03</t>
        </is>
      </c>
      <c r="CT2" s="4" t="inlineStr">
        <is>
          <t>28.03</t>
        </is>
      </c>
      <c r="CU2" s="4" t="inlineStr">
        <is>
          <t>29.03</t>
        </is>
      </c>
      <c r="CV2" s="4" t="inlineStr">
        <is>
          <t>30.03</t>
        </is>
      </c>
      <c r="CW2" s="4" t="inlineStr">
        <is>
          <t>31.03</t>
        </is>
      </c>
    </row>
    <row r="3" ht="22" customHeight="1">
      <c r="A3" s="5" t="inlineStr">
        <is>
          <t>Digitalisering av kundeservice</t>
        </is>
      </c>
      <c r="B3" s="6" t="inlineStr">
        <is>
          <t>Startfase og kartlegging</t>
        </is>
      </c>
      <c r="C3" s="6" t="inlineStr">
        <is>
          <t>Ola Hansen</t>
        </is>
      </c>
      <c r="D3" s="7" t="n">
        <v>46024</v>
      </c>
      <c r="E3" s="7" t="n">
        <v>46042</v>
      </c>
      <c r="F3" s="8">
        <f>IFERROR(DATEDIF(D3,E3,"d")+1,0)</f>
        <v/>
      </c>
      <c r="G3" s="9" t="inlineStr"/>
      <c r="H3" s="10">
        <f>IF(I3&gt;=100,"Fullført",IF(AND(TODAY()&gt;E3,I3&lt;100),"Forsinket",IF(I3=0,"Ikke startet","Pågår")))</f>
        <v/>
      </c>
      <c r="I3" s="11" t="n">
        <v>0.6</v>
      </c>
      <c r="J3" s="8">
        <f>IF(H3="Fullført",F3,IF(H3="Pågår",ROUND(F3*I3,0),0))</f>
        <v/>
      </c>
      <c r="K3" s="6" t="inlineStr">
        <is>
          <t>Oslo</t>
        </is>
      </c>
      <c r="M3" s="12" t="n"/>
      <c r="N3" s="12" t="n"/>
      <c r="O3" s="12" t="n"/>
      <c r="P3" s="12" t="n"/>
      <c r="Q3" s="12" t="n"/>
      <c r="R3" s="12" t="n"/>
      <c r="S3" s="12" t="n"/>
      <c r="T3" s="12" t="n"/>
      <c r="U3" s="12" t="n"/>
      <c r="V3" s="12" t="n"/>
      <c r="W3" s="12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4" t="n"/>
      <c r="AG3" s="14" t="n"/>
      <c r="AH3" s="14" t="n"/>
      <c r="AI3" s="14" t="n"/>
      <c r="AJ3" s="14" t="n"/>
      <c r="AK3" s="14" t="n"/>
      <c r="AL3" s="14" t="n"/>
      <c r="AM3" s="14" t="n"/>
      <c r="AN3" s="14" t="n"/>
      <c r="AO3" s="14" t="n"/>
      <c r="AP3" s="14" t="n"/>
      <c r="AQ3" s="14" t="n"/>
      <c r="AR3" s="14" t="n"/>
      <c r="AS3" s="14" t="n"/>
      <c r="AT3" s="14" t="n"/>
      <c r="AU3" s="14" t="n"/>
      <c r="AV3" s="14" t="n"/>
      <c r="AW3" s="14" t="n"/>
      <c r="AX3" s="14" t="n"/>
      <c r="AY3" s="14" t="n"/>
      <c r="AZ3" s="14" t="n"/>
      <c r="BA3" s="14" t="n"/>
      <c r="BB3" s="14" t="n"/>
      <c r="BC3" s="14" t="n"/>
      <c r="BD3" s="14" t="n"/>
      <c r="BE3" s="14" t="n"/>
      <c r="BF3" s="14" t="n"/>
      <c r="BG3" s="14" t="n"/>
      <c r="BH3" s="14" t="n"/>
      <c r="BI3" s="14" t="n"/>
      <c r="BJ3" s="14" t="n"/>
      <c r="BK3" s="14" t="n"/>
      <c r="BL3" s="14" t="n"/>
      <c r="BM3" s="14" t="n"/>
      <c r="BN3" s="14" t="n"/>
      <c r="BO3" s="14" t="n"/>
      <c r="BP3" s="14" t="n"/>
      <c r="BQ3" s="14" t="n"/>
      <c r="BR3" s="14" t="n"/>
      <c r="BS3" s="14" t="n"/>
      <c r="BT3" s="14" t="n"/>
      <c r="BU3" s="14" t="n"/>
      <c r="BV3" s="14" t="n"/>
      <c r="BW3" s="14" t="n"/>
      <c r="BX3" s="14" t="n"/>
      <c r="BY3" s="14" t="n"/>
      <c r="BZ3" s="14" t="n"/>
      <c r="CA3" s="14" t="n"/>
      <c r="CB3" s="14" t="n"/>
      <c r="CC3" s="14" t="n"/>
      <c r="CD3" s="14" t="n"/>
      <c r="CE3" s="14" t="n"/>
      <c r="CF3" s="14" t="n"/>
      <c r="CG3" s="14" t="n"/>
      <c r="CH3" s="14" t="n"/>
      <c r="CI3" s="14" t="n"/>
      <c r="CJ3" s="14" t="n"/>
      <c r="CK3" s="14" t="n"/>
      <c r="CL3" s="14" t="n"/>
      <c r="CM3" s="14" t="n"/>
      <c r="CN3" s="14" t="n"/>
      <c r="CO3" s="14" t="n"/>
      <c r="CP3" s="14" t="n"/>
      <c r="CQ3" s="14" t="n"/>
      <c r="CR3" s="14" t="n"/>
      <c r="CS3" s="14" t="n"/>
      <c r="CT3" s="14" t="n"/>
      <c r="CU3" s="14" t="n"/>
      <c r="CV3" s="14" t="n"/>
      <c r="CW3" s="14" t="n"/>
    </row>
    <row r="4" ht="22" customHeight="1">
      <c r="A4" s="15" t="inlineStr">
        <is>
          <t>Nettbutikk oppgradering</t>
        </is>
      </c>
      <c r="B4" s="16" t="inlineStr">
        <is>
          <t>Design og utvikling</t>
        </is>
      </c>
      <c r="C4" s="16" t="inlineStr">
        <is>
          <t>Kari Nilsen</t>
        </is>
      </c>
      <c r="D4" s="7" t="n">
        <v>46027</v>
      </c>
      <c r="E4" s="7" t="n">
        <v>46055</v>
      </c>
      <c r="F4" s="17">
        <f>IFERROR(DATEDIF(D4,E4,"d")+1,0)</f>
        <v/>
      </c>
      <c r="G4" s="9" t="inlineStr"/>
      <c r="H4" s="18">
        <f>IF(I4&gt;=100,"Fullført",IF(AND(TODAY()&gt;E4,I4&lt;100),"Forsinket",IF(I4=0,"Ikke startet","Pågår")))</f>
        <v/>
      </c>
      <c r="I4" s="11" t="n">
        <v>0.45</v>
      </c>
      <c r="J4" s="17">
        <f>IF(H4="Fullført",F4,IF(H4="Pågår",ROUND(F4*I4,0),0))</f>
        <v/>
      </c>
      <c r="K4" s="16" t="inlineStr">
        <is>
          <t>Bergen</t>
        </is>
      </c>
      <c r="M4" s="14" t="n"/>
      <c r="N4" s="14" t="n"/>
      <c r="O4" s="14" t="n"/>
      <c r="P4" s="12" t="n"/>
      <c r="Q4" s="12" t="n"/>
      <c r="R4" s="12" t="n"/>
      <c r="S4" s="12" t="n"/>
      <c r="T4" s="12" t="n"/>
      <c r="U4" s="12" t="n"/>
      <c r="V4" s="12" t="n"/>
      <c r="W4" s="12" t="n"/>
      <c r="X4" s="12" t="n"/>
      <c r="Y4" s="12" t="n"/>
      <c r="Z4" s="12" t="n"/>
      <c r="AA4" s="12" t="n"/>
      <c r="AB4" s="12" t="n"/>
      <c r="AC4" s="13" t="n"/>
      <c r="AD4" s="13" t="n"/>
      <c r="AE4" s="13" t="n"/>
      <c r="AF4" s="13" t="n"/>
      <c r="AG4" s="13" t="n"/>
      <c r="AH4" s="13" t="n"/>
      <c r="AI4" s="13" t="n"/>
      <c r="AJ4" s="13" t="n"/>
      <c r="AK4" s="13" t="n"/>
      <c r="AL4" s="13" t="n"/>
      <c r="AM4" s="13" t="n"/>
      <c r="AN4" s="13" t="n"/>
      <c r="AO4" s="13" t="n"/>
      <c r="AP4" s="13" t="n"/>
      <c r="AQ4" s="13" t="n"/>
      <c r="AR4" s="13" t="n"/>
      <c r="AS4" s="14" t="n"/>
      <c r="AT4" s="14" t="n"/>
      <c r="AU4" s="14" t="n"/>
      <c r="AV4" s="14" t="n"/>
      <c r="AW4" s="14" t="n"/>
      <c r="AX4" s="14" t="n"/>
      <c r="AY4" s="14" t="n"/>
      <c r="AZ4" s="14" t="n"/>
      <c r="BA4" s="14" t="n"/>
      <c r="BB4" s="14" t="n"/>
      <c r="BC4" s="14" t="n"/>
      <c r="BD4" s="14" t="n"/>
      <c r="BE4" s="14" t="n"/>
      <c r="BF4" s="14" t="n"/>
      <c r="BG4" s="14" t="n"/>
      <c r="BH4" s="14" t="n"/>
      <c r="BI4" s="14" t="n"/>
      <c r="BJ4" s="14" t="n"/>
      <c r="BK4" s="14" t="n"/>
      <c r="BL4" s="14" t="n"/>
      <c r="BM4" s="14" t="n"/>
      <c r="BN4" s="14" t="n"/>
      <c r="BO4" s="14" t="n"/>
      <c r="BP4" s="14" t="n"/>
      <c r="BQ4" s="14" t="n"/>
      <c r="BR4" s="14" t="n"/>
      <c r="BS4" s="14" t="n"/>
      <c r="BT4" s="14" t="n"/>
      <c r="BU4" s="14" t="n"/>
      <c r="BV4" s="14" t="n"/>
      <c r="BW4" s="14" t="n"/>
      <c r="BX4" s="14" t="n"/>
      <c r="BY4" s="14" t="n"/>
      <c r="BZ4" s="14" t="n"/>
      <c r="CA4" s="14" t="n"/>
      <c r="CB4" s="14" t="n"/>
      <c r="CC4" s="14" t="n"/>
      <c r="CD4" s="14" t="n"/>
      <c r="CE4" s="14" t="n"/>
      <c r="CF4" s="14" t="n"/>
      <c r="CG4" s="14" t="n"/>
      <c r="CH4" s="14" t="n"/>
      <c r="CI4" s="14" t="n"/>
      <c r="CJ4" s="14" t="n"/>
      <c r="CK4" s="14" t="n"/>
      <c r="CL4" s="14" t="n"/>
      <c r="CM4" s="14" t="n"/>
      <c r="CN4" s="14" t="n"/>
      <c r="CO4" s="14" t="n"/>
      <c r="CP4" s="14" t="n"/>
      <c r="CQ4" s="14" t="n"/>
      <c r="CR4" s="14" t="n"/>
      <c r="CS4" s="14" t="n"/>
      <c r="CT4" s="14" t="n"/>
      <c r="CU4" s="14" t="n"/>
      <c r="CV4" s="14" t="n"/>
      <c r="CW4" s="14" t="n"/>
    </row>
    <row r="5" ht="22" customHeight="1">
      <c r="A5" s="5" t="inlineStr">
        <is>
          <t>Implementering av nytt ERP</t>
        </is>
      </c>
      <c r="B5" s="6" t="inlineStr">
        <is>
          <t>Systemoppsett og test</t>
        </is>
      </c>
      <c r="C5" s="6" t="inlineStr">
        <is>
          <t>Lars Johansen</t>
        </is>
      </c>
      <c r="D5" s="7" t="n">
        <v>46034</v>
      </c>
      <c r="E5" s="7" t="n">
        <v>46096</v>
      </c>
      <c r="F5" s="8">
        <f>IFERROR(DATEDIF(D5,E5,"d")+1,0)</f>
        <v/>
      </c>
      <c r="G5" s="9" t="inlineStr">
        <is>
          <t>Design og utvikling</t>
        </is>
      </c>
      <c r="H5" s="10">
        <f>IF(I5&gt;=100,"Fullført",IF(AND(TODAY()&gt;E5,I5&lt;100),"Forsinket",IF(I5=0,"Ikke startet","Pågår")))</f>
        <v/>
      </c>
      <c r="I5" s="11" t="n">
        <v>0.3</v>
      </c>
      <c r="J5" s="8">
        <f>IF(H5="Fullført",F5,IF(H5="Pågår",ROUND(F5*I5,0),0))</f>
        <v/>
      </c>
      <c r="K5" s="6" t="inlineStr">
        <is>
          <t>Trondheim</t>
        </is>
      </c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2" t="n"/>
      <c r="X5" s="12" t="n"/>
      <c r="Y5" s="12" t="n"/>
      <c r="Z5" s="12" t="n"/>
      <c r="AA5" s="12" t="n"/>
      <c r="AB5" s="12" t="n"/>
      <c r="AC5" s="12" t="n"/>
      <c r="AD5" s="12" t="n"/>
      <c r="AE5" s="12" t="n"/>
      <c r="AF5" s="12" t="n"/>
      <c r="AG5" s="12" t="n"/>
      <c r="AH5" s="12" t="n"/>
      <c r="AI5" s="12" t="n"/>
      <c r="AJ5" s="12" t="n"/>
      <c r="AK5" s="12" t="n"/>
      <c r="AL5" s="12" t="n"/>
      <c r="AM5" s="12" t="n"/>
      <c r="AN5" s="12" t="n"/>
      <c r="AO5" s="13" t="n"/>
      <c r="AP5" s="13" t="n"/>
      <c r="AQ5" s="13" t="n"/>
      <c r="AR5" s="13" t="n"/>
      <c r="AS5" s="13" t="n"/>
      <c r="AT5" s="13" t="n"/>
      <c r="AU5" s="13" t="n"/>
      <c r="AV5" s="13" t="n"/>
      <c r="AW5" s="13" t="n"/>
      <c r="AX5" s="13" t="n"/>
      <c r="AY5" s="13" t="n"/>
      <c r="AZ5" s="13" t="n"/>
      <c r="BA5" s="13" t="n"/>
      <c r="BB5" s="13" t="n"/>
      <c r="BC5" s="13" t="n"/>
      <c r="BD5" s="13" t="n"/>
      <c r="BE5" s="13" t="n"/>
      <c r="BF5" s="13" t="n"/>
      <c r="BG5" s="13" t="n"/>
      <c r="BH5" s="13" t="n"/>
      <c r="BI5" s="13" t="n"/>
      <c r="BJ5" s="13" t="n"/>
      <c r="BK5" s="13" t="n"/>
      <c r="BL5" s="13" t="n"/>
      <c r="BM5" s="13" t="n"/>
      <c r="BN5" s="13" t="n"/>
      <c r="BO5" s="13" t="n"/>
      <c r="BP5" s="13" t="n"/>
      <c r="BQ5" s="13" t="n"/>
      <c r="BR5" s="13" t="n"/>
      <c r="BS5" s="13" t="n"/>
      <c r="BT5" s="13" t="n"/>
      <c r="BU5" s="13" t="n"/>
      <c r="BV5" s="13" t="n"/>
      <c r="BW5" s="13" t="n"/>
      <c r="BX5" s="13" t="n"/>
      <c r="BY5" s="13" t="n"/>
      <c r="BZ5" s="13" t="n"/>
      <c r="CA5" s="13" t="n"/>
      <c r="CB5" s="13" t="n"/>
      <c r="CC5" s="13" t="n"/>
      <c r="CD5" s="13" t="n"/>
      <c r="CE5" s="13" t="n"/>
      <c r="CF5" s="13" t="n"/>
      <c r="CG5" s="13" t="n"/>
      <c r="CH5" s="14" t="n"/>
      <c r="CI5" s="14" t="n"/>
      <c r="CJ5" s="14" t="n"/>
      <c r="CK5" s="14" t="n"/>
      <c r="CL5" s="14" t="n"/>
      <c r="CM5" s="14" t="n"/>
      <c r="CN5" s="14" t="n"/>
      <c r="CO5" s="14" t="n"/>
      <c r="CP5" s="14" t="n"/>
      <c r="CQ5" s="14" t="n"/>
      <c r="CR5" s="14" t="n"/>
      <c r="CS5" s="14" t="n"/>
      <c r="CT5" s="14" t="n"/>
      <c r="CU5" s="14" t="n"/>
      <c r="CV5" s="14" t="n"/>
      <c r="CW5" s="14" t="n"/>
    </row>
    <row r="6" ht="22" customHeight="1">
      <c r="A6" s="15" t="inlineStr">
        <is>
          <t>Lansering av markedskampanje</t>
        </is>
      </c>
      <c r="B6" s="16" t="inlineStr">
        <is>
          <t>Planlegging og materiell</t>
        </is>
      </c>
      <c r="C6" s="16" t="inlineStr">
        <is>
          <t>Ingrid Berg</t>
        </is>
      </c>
      <c r="D6" s="7" t="n">
        <v>46042</v>
      </c>
      <c r="E6" s="7" t="n">
        <v>46063</v>
      </c>
      <c r="F6" s="17">
        <f>IFERROR(DATEDIF(D6,E6,"d")+1,0)</f>
        <v/>
      </c>
      <c r="G6" s="9" t="inlineStr"/>
      <c r="H6" s="18">
        <f>IF(I6&gt;=100,"Fullført",IF(AND(TODAY()&gt;E6,I6&lt;100),"Forsinket",IF(I6=0,"Ikke startet","Pågår")))</f>
        <v/>
      </c>
      <c r="I6" s="11" t="n">
        <v>0</v>
      </c>
      <c r="J6" s="17">
        <f>IF(H6="Fullført",F6,IF(H6="Pågår",ROUND(F6*I6,0),0))</f>
        <v/>
      </c>
      <c r="K6" s="16" t="inlineStr">
        <is>
          <t>Stavanger</t>
        </is>
      </c>
      <c r="M6" s="14" t="n"/>
      <c r="N6" s="14" t="n"/>
      <c r="O6" s="14" t="n"/>
      <c r="P6" s="14" t="n"/>
      <c r="Q6" s="14" t="n"/>
      <c r="R6" s="14" t="n"/>
      <c r="S6" s="14" t="n"/>
      <c r="T6" s="14" t="n"/>
      <c r="U6" s="14" t="n"/>
      <c r="V6" s="14" t="n"/>
      <c r="W6" s="14" t="n"/>
      <c r="X6" s="14" t="n"/>
      <c r="Y6" s="14" t="n"/>
      <c r="Z6" s="14" t="n"/>
      <c r="AA6" s="14" t="n"/>
      <c r="AB6" s="14" t="n"/>
      <c r="AC6" s="14" t="n"/>
      <c r="AD6" s="14" t="n"/>
      <c r="AE6" s="13" t="n"/>
      <c r="AF6" s="13" t="n"/>
      <c r="AG6" s="13" t="n"/>
      <c r="AH6" s="13" t="n"/>
      <c r="AI6" s="13" t="n"/>
      <c r="AJ6" s="13" t="n"/>
      <c r="AK6" s="13" t="n"/>
      <c r="AL6" s="13" t="n"/>
      <c r="AM6" s="13" t="n"/>
      <c r="AN6" s="13" t="n"/>
      <c r="AO6" s="13" t="n"/>
      <c r="AP6" s="13" t="n"/>
      <c r="AQ6" s="13" t="n"/>
      <c r="AR6" s="13" t="n"/>
      <c r="AS6" s="13" t="n"/>
      <c r="AT6" s="13" t="n"/>
      <c r="AU6" s="13" t="n"/>
      <c r="AV6" s="13" t="n"/>
      <c r="AW6" s="13" t="n"/>
      <c r="AX6" s="13" t="n"/>
      <c r="AY6" s="13" t="n"/>
      <c r="AZ6" s="13" t="n"/>
      <c r="BA6" s="14" t="n"/>
      <c r="BB6" s="14" t="n"/>
      <c r="BC6" s="14" t="n"/>
      <c r="BD6" s="14" t="n"/>
      <c r="BE6" s="14" t="n"/>
      <c r="BF6" s="14" t="n"/>
      <c r="BG6" s="14" t="n"/>
      <c r="BH6" s="14" t="n"/>
      <c r="BI6" s="14" t="n"/>
      <c r="BJ6" s="14" t="n"/>
      <c r="BK6" s="14" t="n"/>
      <c r="BL6" s="14" t="n"/>
      <c r="BM6" s="14" t="n"/>
      <c r="BN6" s="14" t="n"/>
      <c r="BO6" s="14" t="n"/>
      <c r="BP6" s="14" t="n"/>
      <c r="BQ6" s="14" t="n"/>
      <c r="BR6" s="14" t="n"/>
      <c r="BS6" s="14" t="n"/>
      <c r="BT6" s="14" t="n"/>
      <c r="BU6" s="14" t="n"/>
      <c r="BV6" s="14" t="n"/>
      <c r="BW6" s="14" t="n"/>
      <c r="BX6" s="14" t="n"/>
      <c r="BY6" s="14" t="n"/>
      <c r="BZ6" s="14" t="n"/>
      <c r="CA6" s="14" t="n"/>
      <c r="CB6" s="14" t="n"/>
      <c r="CC6" s="14" t="n"/>
      <c r="CD6" s="14" t="n"/>
      <c r="CE6" s="14" t="n"/>
      <c r="CF6" s="14" t="n"/>
      <c r="CG6" s="14" t="n"/>
      <c r="CH6" s="14" t="n"/>
      <c r="CI6" s="14" t="n"/>
      <c r="CJ6" s="14" t="n"/>
      <c r="CK6" s="14" t="n"/>
      <c r="CL6" s="14" t="n"/>
      <c r="CM6" s="14" t="n"/>
      <c r="CN6" s="14" t="n"/>
      <c r="CO6" s="14" t="n"/>
      <c r="CP6" s="14" t="n"/>
      <c r="CQ6" s="14" t="n"/>
      <c r="CR6" s="14" t="n"/>
      <c r="CS6" s="14" t="n"/>
      <c r="CT6" s="14" t="n"/>
      <c r="CU6" s="14" t="n"/>
      <c r="CV6" s="14" t="n"/>
      <c r="CW6" s="14" t="n"/>
    </row>
    <row r="7" ht="22" customHeight="1">
      <c r="A7" s="5" t="inlineStr">
        <is>
          <t>Intern opplæring</t>
        </is>
      </c>
      <c r="B7" s="6" t="inlineStr">
        <is>
          <t>Kurs og opplæring ansatte</t>
        </is>
      </c>
      <c r="C7" s="6" t="inlineStr">
        <is>
          <t>Per Solberg</t>
        </is>
      </c>
      <c r="D7" s="7" t="n">
        <v>46037</v>
      </c>
      <c r="E7" s="7" t="n">
        <v>46053</v>
      </c>
      <c r="F7" s="8">
        <f>IFERROR(DATEDIF(D7,E7,"d")+1,0)</f>
        <v/>
      </c>
      <c r="G7" s="9" t="inlineStr"/>
      <c r="H7" s="10">
        <f>IF(I7&gt;=100,"Fullført",IF(AND(TODAY()&gt;E7,I7&lt;100),"Forsinket",IF(I7=0,"Ikke startet","Pågår")))</f>
        <v/>
      </c>
      <c r="I7" s="11" t="n">
        <v>1</v>
      </c>
      <c r="J7" s="8">
        <f>IF(H7="Fullført",F7,IF(H7="Pågår",ROUND(F7*I7,0),0))</f>
        <v/>
      </c>
      <c r="K7" s="6" t="inlineStr">
        <is>
          <t>Tromsø</t>
        </is>
      </c>
      <c r="M7" s="14" t="n"/>
      <c r="N7" s="14" t="n"/>
      <c r="O7" s="14" t="n"/>
      <c r="P7" s="14" t="n"/>
      <c r="Q7" s="14" t="n"/>
      <c r="R7" s="14" t="n"/>
      <c r="S7" s="14" t="n"/>
      <c r="T7" s="14" t="n"/>
      <c r="U7" s="14" t="n"/>
      <c r="V7" s="14" t="n"/>
      <c r="W7" s="14" t="n"/>
      <c r="X7" s="14" t="n"/>
      <c r="Y7" s="14" t="n"/>
      <c r="Z7" s="19" t="n"/>
      <c r="AA7" s="19" t="n"/>
      <c r="AB7" s="19" t="n"/>
      <c r="AC7" s="19" t="n"/>
      <c r="AD7" s="19" t="n"/>
      <c r="AE7" s="19" t="n"/>
      <c r="AF7" s="19" t="n"/>
      <c r="AG7" s="19" t="n"/>
      <c r="AH7" s="19" t="n"/>
      <c r="AI7" s="19" t="n"/>
      <c r="AJ7" s="19" t="n"/>
      <c r="AK7" s="19" t="n"/>
      <c r="AL7" s="19" t="n"/>
      <c r="AM7" s="19" t="n"/>
      <c r="AN7" s="19" t="n"/>
      <c r="AO7" s="19" t="n"/>
      <c r="AP7" s="19" t="n"/>
      <c r="AQ7" s="14" t="n"/>
      <c r="AR7" s="14" t="n"/>
      <c r="AS7" s="14" t="n"/>
      <c r="AT7" s="14" t="n"/>
      <c r="AU7" s="14" t="n"/>
      <c r="AV7" s="14" t="n"/>
      <c r="AW7" s="14" t="n"/>
      <c r="AX7" s="14" t="n"/>
      <c r="AY7" s="14" t="n"/>
      <c r="AZ7" s="14" t="n"/>
      <c r="BA7" s="14" t="n"/>
      <c r="BB7" s="14" t="n"/>
      <c r="BC7" s="14" t="n"/>
      <c r="BD7" s="14" t="n"/>
      <c r="BE7" s="14" t="n"/>
      <c r="BF7" s="14" t="n"/>
      <c r="BG7" s="14" t="n"/>
      <c r="BH7" s="14" t="n"/>
      <c r="BI7" s="14" t="n"/>
      <c r="BJ7" s="14" t="n"/>
      <c r="BK7" s="14" t="n"/>
      <c r="BL7" s="14" t="n"/>
      <c r="BM7" s="14" t="n"/>
      <c r="BN7" s="14" t="n"/>
      <c r="BO7" s="14" t="n"/>
      <c r="BP7" s="14" t="n"/>
      <c r="BQ7" s="14" t="n"/>
      <c r="BR7" s="14" t="n"/>
      <c r="BS7" s="14" t="n"/>
      <c r="BT7" s="14" t="n"/>
      <c r="BU7" s="14" t="n"/>
      <c r="BV7" s="14" t="n"/>
      <c r="BW7" s="14" t="n"/>
      <c r="BX7" s="14" t="n"/>
      <c r="BY7" s="14" t="n"/>
      <c r="BZ7" s="14" t="n"/>
      <c r="CA7" s="14" t="n"/>
      <c r="CB7" s="14" t="n"/>
      <c r="CC7" s="14" t="n"/>
      <c r="CD7" s="14" t="n"/>
      <c r="CE7" s="14" t="n"/>
      <c r="CF7" s="14" t="n"/>
      <c r="CG7" s="14" t="n"/>
      <c r="CH7" s="14" t="n"/>
      <c r="CI7" s="14" t="n"/>
      <c r="CJ7" s="14" t="n"/>
      <c r="CK7" s="14" t="n"/>
      <c r="CL7" s="14" t="n"/>
      <c r="CM7" s="14" t="n"/>
      <c r="CN7" s="14" t="n"/>
      <c r="CO7" s="14" t="n"/>
      <c r="CP7" s="14" t="n"/>
      <c r="CQ7" s="14" t="n"/>
      <c r="CR7" s="14" t="n"/>
      <c r="CS7" s="14" t="n"/>
      <c r="CT7" s="14" t="n"/>
      <c r="CU7" s="14" t="n"/>
      <c r="CV7" s="14" t="n"/>
      <c r="CW7" s="14" t="n"/>
    </row>
    <row r="8" ht="22" customHeight="1">
      <c r="A8" s="15" t="inlineStr">
        <is>
          <t>Oppsett av rapporteringsrutiner</t>
        </is>
      </c>
      <c r="B8" s="16" t="inlineStr">
        <is>
          <t>Rutiner og maler</t>
        </is>
      </c>
      <c r="C8" s="16" t="inlineStr">
        <is>
          <t>Anne Larsen</t>
        </is>
      </c>
      <c r="D8" s="7" t="n">
        <v>46040</v>
      </c>
      <c r="E8" s="7" t="n">
        <v>46065</v>
      </c>
      <c r="F8" s="17">
        <f>IFERROR(DATEDIF(D8,E8,"d")+1,0)</f>
        <v/>
      </c>
      <c r="G8" s="9" t="inlineStr">
        <is>
          <t>Kurs og opplæring ansatte</t>
        </is>
      </c>
      <c r="H8" s="18">
        <f>IF(I8&gt;=100,"Fullført",IF(AND(TODAY()&gt;E8,I8&lt;100),"Forsinket",IF(I8=0,"Ikke startet","Pågår")))</f>
        <v/>
      </c>
      <c r="I8" s="11" t="n">
        <v>0.55</v>
      </c>
      <c r="J8" s="17">
        <f>IF(H8="Fullført",F8,IF(H8="Pågår",ROUND(F8*I8,0),0))</f>
        <v/>
      </c>
      <c r="K8" s="16" t="inlineStr">
        <is>
          <t>Drammen</t>
        </is>
      </c>
      <c r="M8" s="14" t="n"/>
      <c r="N8" s="14" t="n"/>
      <c r="O8" s="14" t="n"/>
      <c r="P8" s="14" t="n"/>
      <c r="Q8" s="14" t="n"/>
      <c r="R8" s="14" t="n"/>
      <c r="S8" s="14" t="n"/>
      <c r="T8" s="14" t="n"/>
      <c r="U8" s="14" t="n"/>
      <c r="V8" s="14" t="n"/>
      <c r="W8" s="14" t="n"/>
      <c r="X8" s="14" t="n"/>
      <c r="Y8" s="14" t="n"/>
      <c r="Z8" s="14" t="n"/>
      <c r="AA8" s="14" t="n"/>
      <c r="AB8" s="14" t="n"/>
      <c r="AC8" s="12" t="n"/>
      <c r="AD8" s="12" t="n"/>
      <c r="AE8" s="12" t="n"/>
      <c r="AF8" s="12" t="n"/>
      <c r="AG8" s="12" t="n"/>
      <c r="AH8" s="12" t="n"/>
      <c r="AI8" s="12" t="n"/>
      <c r="AJ8" s="12" t="n"/>
      <c r="AK8" s="12" t="n"/>
      <c r="AL8" s="12" t="n"/>
      <c r="AM8" s="12" t="n"/>
      <c r="AN8" s="12" t="n"/>
      <c r="AO8" s="12" t="n"/>
      <c r="AP8" s="12" t="n"/>
      <c r="AQ8" s="13" t="n"/>
      <c r="AR8" s="13" t="n"/>
      <c r="AS8" s="13" t="n"/>
      <c r="AT8" s="13" t="n"/>
      <c r="AU8" s="13" t="n"/>
      <c r="AV8" s="13" t="n"/>
      <c r="AW8" s="13" t="n"/>
      <c r="AX8" s="13" t="n"/>
      <c r="AY8" s="13" t="n"/>
      <c r="AZ8" s="13" t="n"/>
      <c r="BA8" s="13" t="n"/>
      <c r="BB8" s="13" t="n"/>
      <c r="BC8" s="14" t="n"/>
      <c r="BD8" s="14" t="n"/>
      <c r="BE8" s="14" t="n"/>
      <c r="BF8" s="14" t="n"/>
      <c r="BG8" s="14" t="n"/>
      <c r="BH8" s="14" t="n"/>
      <c r="BI8" s="14" t="n"/>
      <c r="BJ8" s="14" t="n"/>
      <c r="BK8" s="14" t="n"/>
      <c r="BL8" s="14" t="n"/>
      <c r="BM8" s="14" t="n"/>
      <c r="BN8" s="14" t="n"/>
      <c r="BO8" s="14" t="n"/>
      <c r="BP8" s="14" t="n"/>
      <c r="BQ8" s="14" t="n"/>
      <c r="BR8" s="14" t="n"/>
      <c r="BS8" s="14" t="n"/>
      <c r="BT8" s="14" t="n"/>
      <c r="BU8" s="14" t="n"/>
      <c r="BV8" s="14" t="n"/>
      <c r="BW8" s="14" t="n"/>
      <c r="BX8" s="14" t="n"/>
      <c r="BY8" s="14" t="n"/>
      <c r="BZ8" s="14" t="n"/>
      <c r="CA8" s="14" t="n"/>
      <c r="CB8" s="14" t="n"/>
      <c r="CC8" s="14" t="n"/>
      <c r="CD8" s="14" t="n"/>
      <c r="CE8" s="14" t="n"/>
      <c r="CF8" s="14" t="n"/>
      <c r="CG8" s="14" t="n"/>
      <c r="CH8" s="14" t="n"/>
      <c r="CI8" s="14" t="n"/>
      <c r="CJ8" s="14" t="n"/>
      <c r="CK8" s="14" t="n"/>
      <c r="CL8" s="14" t="n"/>
      <c r="CM8" s="14" t="n"/>
      <c r="CN8" s="14" t="n"/>
      <c r="CO8" s="14" t="n"/>
      <c r="CP8" s="14" t="n"/>
      <c r="CQ8" s="14" t="n"/>
      <c r="CR8" s="14" t="n"/>
      <c r="CS8" s="14" t="n"/>
      <c r="CT8" s="14" t="n"/>
      <c r="CU8" s="14" t="n"/>
      <c r="CV8" s="14" t="n"/>
      <c r="CW8" s="14" t="n"/>
    </row>
    <row r="9" ht="22" customHeight="1">
      <c r="A9" s="5" t="inlineStr">
        <is>
          <t>Flytting til nye kontorer</t>
        </is>
      </c>
      <c r="B9" s="6" t="inlineStr">
        <is>
          <t>Planlegging og gjennomføring</t>
        </is>
      </c>
      <c r="C9" s="6" t="inlineStr">
        <is>
          <t>Bjørn Åsen</t>
        </is>
      </c>
      <c r="D9" s="7" t="n">
        <v>46054</v>
      </c>
      <c r="E9" s="7" t="n">
        <v>46081</v>
      </c>
      <c r="F9" s="8">
        <f>IFERROR(DATEDIF(D9,E9,"d")+1,0)</f>
        <v/>
      </c>
      <c r="G9" s="9" t="inlineStr"/>
      <c r="H9" s="10">
        <f>IF(I9&gt;=100,"Fullført",IF(AND(TODAY()&gt;E9,I9&lt;100),"Forsinket",IF(I9=0,"Ikke startet","Pågår")))</f>
        <v/>
      </c>
      <c r="I9" s="11" t="n">
        <v>0</v>
      </c>
      <c r="J9" s="8">
        <f>IF(H9="Fullført",F9,IF(H9="Pågår",ROUND(F9*I9,0),0))</f>
        <v/>
      </c>
      <c r="K9" s="6" t="inlineStr">
        <is>
          <t>Kristiansand</t>
        </is>
      </c>
      <c r="M9" s="14" t="n"/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  <c r="AJ9" s="14" t="n"/>
      <c r="AK9" s="14" t="n"/>
      <c r="AL9" s="14" t="n"/>
      <c r="AM9" s="14" t="n"/>
      <c r="AN9" s="14" t="n"/>
      <c r="AO9" s="14" t="n"/>
      <c r="AP9" s="14" t="n"/>
      <c r="AQ9" s="13" t="n"/>
      <c r="AR9" s="13" t="n"/>
      <c r="AS9" s="13" t="n"/>
      <c r="AT9" s="13" t="n"/>
      <c r="AU9" s="13" t="n"/>
      <c r="AV9" s="13" t="n"/>
      <c r="AW9" s="13" t="n"/>
      <c r="AX9" s="13" t="n"/>
      <c r="AY9" s="13" t="n"/>
      <c r="AZ9" s="13" t="n"/>
      <c r="BA9" s="13" t="n"/>
      <c r="BB9" s="13" t="n"/>
      <c r="BC9" s="13" t="n"/>
      <c r="BD9" s="13" t="n"/>
      <c r="BE9" s="13" t="n"/>
      <c r="BF9" s="13" t="n"/>
      <c r="BG9" s="13" t="n"/>
      <c r="BH9" s="13" t="n"/>
      <c r="BI9" s="13" t="n"/>
      <c r="BJ9" s="13" t="n"/>
      <c r="BK9" s="13" t="n"/>
      <c r="BL9" s="13" t="n"/>
      <c r="BM9" s="13" t="n"/>
      <c r="BN9" s="13" t="n"/>
      <c r="BO9" s="13" t="n"/>
      <c r="BP9" s="13" t="n"/>
      <c r="BQ9" s="13" t="n"/>
      <c r="BR9" s="13" t="n"/>
      <c r="BS9" s="14" t="n"/>
      <c r="BT9" s="14" t="n"/>
      <c r="BU9" s="14" t="n"/>
      <c r="BV9" s="14" t="n"/>
      <c r="BW9" s="14" t="n"/>
      <c r="BX9" s="14" t="n"/>
      <c r="BY9" s="14" t="n"/>
      <c r="BZ9" s="14" t="n"/>
      <c r="CA9" s="14" t="n"/>
      <c r="CB9" s="14" t="n"/>
      <c r="CC9" s="14" t="n"/>
      <c r="CD9" s="14" t="n"/>
      <c r="CE9" s="14" t="n"/>
      <c r="CF9" s="14" t="n"/>
      <c r="CG9" s="14" t="n"/>
      <c r="CH9" s="14" t="n"/>
      <c r="CI9" s="14" t="n"/>
      <c r="CJ9" s="14" t="n"/>
      <c r="CK9" s="14" t="n"/>
      <c r="CL9" s="14" t="n"/>
      <c r="CM9" s="14" t="n"/>
      <c r="CN9" s="14" t="n"/>
      <c r="CO9" s="14" t="n"/>
      <c r="CP9" s="14" t="n"/>
      <c r="CQ9" s="14" t="n"/>
      <c r="CR9" s="14" t="n"/>
      <c r="CS9" s="14" t="n"/>
      <c r="CT9" s="14" t="n"/>
      <c r="CU9" s="14" t="n"/>
      <c r="CV9" s="14" t="n"/>
      <c r="CW9" s="14" t="n"/>
    </row>
    <row r="10" ht="22" customHeight="1">
      <c r="A10" s="15" t="inlineStr">
        <is>
          <t>Kundeundersøkelse Q1</t>
        </is>
      </c>
      <c r="B10" s="16" t="inlineStr">
        <is>
          <t>Datainnsamling og analyse</t>
        </is>
      </c>
      <c r="C10" s="16" t="inlineStr">
        <is>
          <t>Nina Moen</t>
        </is>
      </c>
      <c r="D10" s="7" t="n">
        <v>46056</v>
      </c>
      <c r="E10" s="7" t="n">
        <v>46073</v>
      </c>
      <c r="F10" s="17">
        <f>IFERROR(DATEDIF(D10,E10,"d")+1,0)</f>
        <v/>
      </c>
      <c r="G10" s="9" t="inlineStr"/>
      <c r="H10" s="18">
        <f>IF(I10&gt;=100,"Fullført",IF(AND(TODAY()&gt;E10,I10&lt;100),"Forsinket",IF(I10=0,"Ikke startet","Pågår")))</f>
        <v/>
      </c>
      <c r="I10" s="11" t="n">
        <v>1</v>
      </c>
      <c r="J10" s="17">
        <f>IF(H10="Fullført",F10,IF(H10="Pågår",ROUND(F10*I10,0),0))</f>
        <v/>
      </c>
      <c r="K10" s="16" t="inlineStr">
        <is>
          <t>Fredrikstad</t>
        </is>
      </c>
      <c r="M10" s="14" t="n"/>
      <c r="N10" s="14" t="n"/>
      <c r="O10" s="14" t="n"/>
      <c r="P10" s="14" t="n"/>
      <c r="Q10" s="14" t="n"/>
      <c r="R10" s="14" t="n"/>
      <c r="S10" s="14" t="n"/>
      <c r="T10" s="14" t="n"/>
      <c r="U10" s="14" t="n"/>
      <c r="V10" s="14" t="n"/>
      <c r="W10" s="14" t="n"/>
      <c r="X10" s="14" t="n"/>
      <c r="Y10" s="14" t="n"/>
      <c r="Z10" s="14" t="n"/>
      <c r="AA10" s="14" t="n"/>
      <c r="AB10" s="14" t="n"/>
      <c r="AC10" s="14" t="n"/>
      <c r="AD10" s="14" t="n"/>
      <c r="AE10" s="14" t="n"/>
      <c r="AF10" s="14" t="n"/>
      <c r="AG10" s="14" t="n"/>
      <c r="AH10" s="14" t="n"/>
      <c r="AI10" s="14" t="n"/>
      <c r="AJ10" s="14" t="n"/>
      <c r="AK10" s="14" t="n"/>
      <c r="AL10" s="14" t="n"/>
      <c r="AM10" s="14" t="n"/>
      <c r="AN10" s="14" t="n"/>
      <c r="AO10" s="14" t="n"/>
      <c r="AP10" s="14" t="n"/>
      <c r="AQ10" s="14" t="n"/>
      <c r="AR10" s="14" t="n"/>
      <c r="AS10" s="19" t="n"/>
      <c r="AT10" s="19" t="n"/>
      <c r="AU10" s="19" t="n"/>
      <c r="AV10" s="19" t="n"/>
      <c r="AW10" s="19" t="n"/>
      <c r="AX10" s="19" t="n"/>
      <c r="AY10" s="19" t="n"/>
      <c r="AZ10" s="19" t="n"/>
      <c r="BA10" s="19" t="n"/>
      <c r="BB10" s="19" t="n"/>
      <c r="BC10" s="19" t="n"/>
      <c r="BD10" s="19" t="n"/>
      <c r="BE10" s="19" t="n"/>
      <c r="BF10" s="19" t="n"/>
      <c r="BG10" s="19" t="n"/>
      <c r="BH10" s="19" t="n"/>
      <c r="BI10" s="19" t="n"/>
      <c r="BJ10" s="19" t="n"/>
      <c r="BK10" s="14" t="n"/>
      <c r="BL10" s="14" t="n"/>
      <c r="BM10" s="14" t="n"/>
      <c r="BN10" s="14" t="n"/>
      <c r="BO10" s="14" t="n"/>
      <c r="BP10" s="14" t="n"/>
      <c r="BQ10" s="14" t="n"/>
      <c r="BR10" s="14" t="n"/>
      <c r="BS10" s="14" t="n"/>
      <c r="BT10" s="14" t="n"/>
      <c r="BU10" s="14" t="n"/>
      <c r="BV10" s="14" t="n"/>
      <c r="BW10" s="14" t="n"/>
      <c r="BX10" s="14" t="n"/>
      <c r="BY10" s="14" t="n"/>
      <c r="BZ10" s="14" t="n"/>
      <c r="CA10" s="14" t="n"/>
      <c r="CB10" s="14" t="n"/>
      <c r="CC10" s="14" t="n"/>
      <c r="CD10" s="14" t="n"/>
      <c r="CE10" s="14" t="n"/>
      <c r="CF10" s="14" t="n"/>
      <c r="CG10" s="14" t="n"/>
      <c r="CH10" s="14" t="n"/>
      <c r="CI10" s="14" t="n"/>
      <c r="CJ10" s="14" t="n"/>
      <c r="CK10" s="14" t="n"/>
      <c r="CL10" s="14" t="n"/>
      <c r="CM10" s="14" t="n"/>
      <c r="CN10" s="14" t="n"/>
      <c r="CO10" s="14" t="n"/>
      <c r="CP10" s="14" t="n"/>
      <c r="CQ10" s="14" t="n"/>
      <c r="CR10" s="14" t="n"/>
      <c r="CS10" s="14" t="n"/>
      <c r="CT10" s="14" t="n"/>
      <c r="CU10" s="14" t="n"/>
      <c r="CV10" s="14" t="n"/>
      <c r="CW10" s="14" t="n"/>
    </row>
    <row r="11" ht="22" customHeight="1">
      <c r="A11" s="5" t="inlineStr">
        <is>
          <t>Integrasjon mot økonomisystem</t>
        </is>
      </c>
      <c r="B11" s="6" t="inlineStr">
        <is>
          <t>API og systemintegrasjon</t>
        </is>
      </c>
      <c r="C11" s="6" t="inlineStr">
        <is>
          <t>Erik Dahl</t>
        </is>
      </c>
      <c r="D11" s="7" t="n">
        <v>46063</v>
      </c>
      <c r="E11" s="7" t="n">
        <v>46106</v>
      </c>
      <c r="F11" s="8">
        <f>IFERROR(DATEDIF(D11,E11,"d")+1,0)</f>
        <v/>
      </c>
      <c r="G11" s="9" t="inlineStr"/>
      <c r="H11" s="10">
        <f>IF(I11&gt;=100,"Fullført",IF(AND(TODAY()&gt;E11,I11&lt;100),"Forsinket",IF(I11=0,"Ikke startet","Pågår")))</f>
        <v/>
      </c>
      <c r="I11" s="11" t="n">
        <v>0.2</v>
      </c>
      <c r="J11" s="8">
        <f>IF(H11="Fullført",F11,IF(H11="Pågår",ROUND(F11*I11,0),0))</f>
        <v/>
      </c>
      <c r="K11" s="6" t="inlineStr">
        <is>
          <t>Sandnes</t>
        </is>
      </c>
      <c r="M11" s="14" t="n"/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  <c r="AJ11" s="14" t="n"/>
      <c r="AK11" s="14" t="n"/>
      <c r="AL11" s="14" t="n"/>
      <c r="AM11" s="14" t="n"/>
      <c r="AN11" s="14" t="n"/>
      <c r="AO11" s="14" t="n"/>
      <c r="AP11" s="14" t="n"/>
      <c r="AQ11" s="14" t="n"/>
      <c r="AR11" s="14" t="n"/>
      <c r="AS11" s="14" t="n"/>
      <c r="AT11" s="14" t="n"/>
      <c r="AU11" s="14" t="n"/>
      <c r="AV11" s="14" t="n"/>
      <c r="AW11" s="14" t="n"/>
      <c r="AX11" s="14" t="n"/>
      <c r="AY11" s="14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  <c r="BK11" s="20" t="n"/>
      <c r="BL11" s="20" t="n"/>
      <c r="BM11" s="20" t="n"/>
      <c r="BN11" s="20" t="n"/>
      <c r="BO11" s="20" t="n"/>
      <c r="BP11" s="20" t="n"/>
      <c r="BQ11" s="20" t="n"/>
      <c r="BR11" s="20" t="n"/>
      <c r="BS11" s="20" t="n"/>
      <c r="BT11" s="20" t="n"/>
      <c r="BU11" s="20" t="n"/>
      <c r="BV11" s="20" t="n"/>
      <c r="BW11" s="20" t="n"/>
      <c r="BX11" s="20" t="n"/>
      <c r="BY11" s="20" t="n"/>
      <c r="BZ11" s="20" t="n"/>
      <c r="CA11" s="20" t="n"/>
      <c r="CB11" s="20" t="n"/>
      <c r="CC11" s="20" t="n"/>
      <c r="CD11" s="20" t="n"/>
      <c r="CE11" s="20" t="n"/>
      <c r="CF11" s="20" t="n"/>
      <c r="CG11" s="20" t="n"/>
      <c r="CH11" s="20" t="n"/>
      <c r="CI11" s="20" t="n"/>
      <c r="CJ11" s="20" t="n"/>
      <c r="CK11" s="20" t="n"/>
      <c r="CL11" s="20" t="n"/>
      <c r="CM11" s="20" t="n"/>
      <c r="CN11" s="20" t="n"/>
      <c r="CO11" s="20" t="n"/>
      <c r="CP11" s="20" t="n"/>
      <c r="CQ11" s="20" t="n"/>
      <c r="CR11" s="14" t="n"/>
      <c r="CS11" s="14" t="n"/>
      <c r="CT11" s="14" t="n"/>
      <c r="CU11" s="14" t="n"/>
      <c r="CV11" s="14" t="n"/>
      <c r="CW11" s="14" t="n"/>
    </row>
    <row r="13">
      <c r="A13" s="21" t="inlineStr">
        <is>
          <t>FARGEKODER:</t>
        </is>
      </c>
      <c r="B13" s="22" t="n"/>
      <c r="C13" s="23" t="inlineStr">
        <is>
          <t>Planlagt (ikke startet/pågår)</t>
        </is>
      </c>
      <c r="D13" s="24" t="n"/>
      <c r="E13" s="23" t="inlineStr">
        <is>
          <t>Faktisk fremdrift (pågår)</t>
        </is>
      </c>
      <c r="F13" s="25" t="n"/>
      <c r="G13" s="23" t="inlineStr">
        <is>
          <t>Fullført</t>
        </is>
      </c>
      <c r="H13" s="26" t="n"/>
      <c r="I13" s="23" t="inlineStr">
        <is>
          <t>Forsinket</t>
        </is>
      </c>
    </row>
  </sheetData>
  <mergeCells count="1">
    <mergeCell ref="A1:BS1"/>
  </mergeCells>
  <conditionalFormatting sqref="H3:H11">
    <cfRule type="expression" priority="1" dxfId="0" stopIfTrue="1">
      <formula>$H3="Fullført"</formula>
    </cfRule>
    <cfRule type="expression" priority="2" dxfId="1" stopIfTrue="1">
      <formula>$H3="Forsinket"</formula>
    </cfRule>
    <cfRule type="expression" priority="3" dxfId="2" stopIfTrue="1">
      <formula>$H3="Pågår"</formula>
    </cfRule>
    <cfRule type="expression" priority="4" dxfId="3" stopIfTrue="1">
      <formula>$H3="Ikke startet"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 ht="44" customHeight="1">
      <c r="A1" s="27" t="inlineStr">
        <is>
          <t>PROSJEKT DASHBOARD — STATUSOVERSIKT 2026</t>
        </is>
      </c>
    </row>
    <row r="3">
      <c r="A3" s="28" t="inlineStr">
        <is>
          <t>NØKKELTALL</t>
        </is>
      </c>
    </row>
    <row r="4">
      <c r="A4" s="29" t="inlineStr">
        <is>
          <t>Nøkkelindikator</t>
        </is>
      </c>
      <c r="B4" s="29" t="inlineStr">
        <is>
          <t>Verdi</t>
        </is>
      </c>
    </row>
    <row r="5">
      <c r="A5" s="6" t="inlineStr">
        <is>
          <t>Totalt antall oppgaver</t>
        </is>
      </c>
      <c r="B5" s="30">
        <f>COUNTA(Prosjektplan!B3:B11)</f>
        <v/>
      </c>
    </row>
    <row r="6">
      <c r="A6" s="16" t="inlineStr">
        <is>
          <t>Fullførte oppgaver</t>
        </is>
      </c>
      <c r="B6" s="31">
        <f>COUNTIF(Prosjektplan!H3:H11,"Fullført")</f>
        <v/>
      </c>
    </row>
    <row r="7">
      <c r="A7" s="6" t="inlineStr">
        <is>
          <t>Pågående oppgaver</t>
        </is>
      </c>
      <c r="B7" s="30">
        <f>COUNTIF(Prosjektplan!H3:H11,"Pågår")</f>
        <v/>
      </c>
    </row>
    <row r="8">
      <c r="A8" s="16" t="inlineStr">
        <is>
          <t>Forsinkede oppgaver</t>
        </is>
      </c>
      <c r="B8" s="31">
        <f>COUNTIF(Prosjektplan!H3:H11,"Forsinket")</f>
        <v/>
      </c>
    </row>
    <row r="9">
      <c r="A9" s="6" t="inlineStr">
        <is>
          <t>Ikke startede oppgaver</t>
        </is>
      </c>
      <c r="B9" s="30">
        <f>COUNTIF(Prosjektplan!H3:H11,"Ikke startet")</f>
        <v/>
      </c>
    </row>
    <row r="10">
      <c r="A10" s="16" t="inlineStr">
        <is>
          <t>Gjennomsnittlig fremdrift (%)</t>
        </is>
      </c>
      <c r="B10" s="32">
        <f>IFERROR(AVERAGE(Prosjektplan!I3:I11)*100,0)</f>
        <v/>
      </c>
    </row>
    <row r="11">
      <c r="A11" s="6" t="inlineStr">
        <is>
          <t>Total varighet (dager)</t>
        </is>
      </c>
      <c r="B11" s="30">
        <f>SUM(Prosjektplan!F3:F11)</f>
        <v/>
      </c>
    </row>
    <row r="12">
      <c r="A12" s="16" t="inlineStr">
        <is>
          <t>Prosent fullført totalt</t>
        </is>
      </c>
      <c r="B12" s="32">
        <f>IFERROR(COUNTIF(Prosjektplan!H3:H11,"Fullført")/COUNTA(Prosjektplan!B3:B11),0)</f>
        <v/>
      </c>
    </row>
    <row r="14">
      <c r="A14" s="28" t="inlineStr">
        <is>
          <t>STATUSFORDELING</t>
        </is>
      </c>
    </row>
    <row r="15">
      <c r="A15" s="29" t="inlineStr">
        <is>
          <t>Status</t>
        </is>
      </c>
      <c r="B15" s="29" t="inlineStr">
        <is>
          <t>Antall oppgaver</t>
        </is>
      </c>
      <c r="C15" s="29" t="inlineStr">
        <is>
          <t>Andel (%)</t>
        </is>
      </c>
    </row>
    <row r="16">
      <c r="A16" s="33" t="inlineStr">
        <is>
          <t>Fullført</t>
        </is>
      </c>
      <c r="B16" s="34">
        <f>COUNTIF(Prosjektplan!H3:H11,"Fullført")</f>
        <v/>
      </c>
      <c r="C16" s="35">
        <f>IFERROR(B16/COUNTA(Prosjektplan!B3:B11),0)</f>
        <v/>
      </c>
    </row>
    <row r="17">
      <c r="A17" s="36" t="inlineStr">
        <is>
          <t>Pågår</t>
        </is>
      </c>
      <c r="B17" s="37">
        <f>COUNTIF(Prosjektplan!H3:H11,"Pågår")</f>
        <v/>
      </c>
      <c r="C17" s="38">
        <f>IFERROR(B17/COUNTA(Prosjektplan!B3:B11),0)</f>
        <v/>
      </c>
    </row>
    <row r="18">
      <c r="A18" s="39" t="inlineStr">
        <is>
          <t>Forsinket</t>
        </is>
      </c>
      <c r="B18" s="40">
        <f>COUNTIF(Prosjektplan!H3:H11,"Forsinket")</f>
        <v/>
      </c>
      <c r="C18" s="41">
        <f>IFERROR(B18/COUNTA(Prosjektplan!B3:B11),0)</f>
        <v/>
      </c>
    </row>
    <row r="19">
      <c r="A19" s="42" t="inlineStr">
        <is>
          <t>Ikke startet</t>
        </is>
      </c>
      <c r="B19" s="43">
        <f>COUNTIF(Prosjektplan!H3:H11,"Ikke startet")</f>
        <v/>
      </c>
      <c r="C19" s="44">
        <f>IFERROR(B19/COUNTA(Prosjektplan!B3:B11),0)</f>
        <v/>
      </c>
    </row>
    <row r="21">
      <c r="E21" s="45" t="inlineStr">
        <is>
          <t>Aktivitet</t>
        </is>
      </c>
      <c r="F21" s="45" t="inlineStr">
        <is>
          <t>Fremdrift (%)</t>
        </is>
      </c>
    </row>
    <row r="22">
      <c r="E22" t="inlineStr">
        <is>
          <t>Startfase og kartlegging</t>
        </is>
      </c>
      <c r="F22" t="n">
        <v>60</v>
      </c>
    </row>
    <row r="23">
      <c r="E23" t="inlineStr">
        <is>
          <t>Design og utvikling</t>
        </is>
      </c>
      <c r="F23" t="n">
        <v>45</v>
      </c>
    </row>
    <row r="24">
      <c r="E24" t="inlineStr">
        <is>
          <t>Systemoppsett og test</t>
        </is>
      </c>
      <c r="F24" t="n">
        <v>30</v>
      </c>
    </row>
    <row r="25">
      <c r="E25" t="inlineStr">
        <is>
          <t>Planlegging og materiell</t>
        </is>
      </c>
      <c r="F25" t="n">
        <v>0</v>
      </c>
    </row>
    <row r="26">
      <c r="E26" t="inlineStr">
        <is>
          <t>Kurs og opplæring ansatte</t>
        </is>
      </c>
      <c r="F26" t="n">
        <v>100</v>
      </c>
    </row>
    <row r="27">
      <c r="E27" t="inlineStr">
        <is>
          <t>Rutiner og maler</t>
        </is>
      </c>
      <c r="F27" t="n">
        <v>55</v>
      </c>
    </row>
    <row r="28">
      <c r="E28" t="inlineStr">
        <is>
          <t>Planlegging og gjennomføring</t>
        </is>
      </c>
      <c r="F28" t="n">
        <v>0</v>
      </c>
    </row>
    <row r="29">
      <c r="E29" t="inlineStr">
        <is>
          <t>Datainnsamling og analyse</t>
        </is>
      </c>
      <c r="F29" t="n">
        <v>100</v>
      </c>
    </row>
    <row r="30">
      <c r="E30" t="inlineStr">
        <is>
          <t>API og systemintegrasjon</t>
        </is>
      </c>
      <c r="F30" t="n">
        <v>20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4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50" customWidth="1" min="2" max="2"/>
    <col width="50" customWidth="1" min="3" max="3"/>
  </cols>
  <sheetData>
    <row r="1" ht="44" customHeight="1">
      <c r="A1" s="27" t="inlineStr">
        <is>
          <t>INSTRUKSJONER — GANTT-DIAGRAM MAL</t>
        </is>
      </c>
    </row>
    <row r="4" ht="20" customHeight="1">
      <c r="A4" s="46" t="inlineStr">
        <is>
          <t>INNLEDNING</t>
        </is>
      </c>
    </row>
    <row r="5" ht="20" customHeight="1">
      <c r="A5" s="47" t="inlineStr"/>
      <c r="B5" s="48" t="inlineStr">
        <is>
          <t>Denne malen hjelper deg med å planlegge og følge opp prosjekter ved hjelp av et Gantt-diagram.</t>
        </is>
      </c>
    </row>
    <row r="6" ht="20" customHeight="1">
      <c r="A6" s="49" t="inlineStr"/>
      <c r="B6" s="50" t="inlineStr">
        <is>
          <t>Malen består av tre ark: Prosjektplan, Dashboard og Instruksjoner.</t>
        </is>
      </c>
    </row>
    <row r="7" ht="20" customHeight="1"/>
    <row r="8" ht="20" customHeight="1">
      <c r="A8" s="46" t="inlineStr">
        <is>
          <t>SLIK FYLLER DU INN DATA</t>
        </is>
      </c>
    </row>
    <row r="9" ht="20" customHeight="1">
      <c r="A9" s="47" t="inlineStr"/>
      <c r="B9" s="48" t="inlineStr">
        <is>
          <t>1. Gå til arket «Prosjektplan».</t>
        </is>
      </c>
    </row>
    <row r="10" ht="20" customHeight="1">
      <c r="A10" s="49" t="inlineStr"/>
      <c r="B10" s="50" t="inlineStr">
        <is>
          <t>2. Fyll inn prosjektnavn i kolonne A og aktivitetsnavn i kolonne B.</t>
        </is>
      </c>
    </row>
    <row r="11" ht="20" customHeight="1">
      <c r="A11" s="47" t="inlineStr"/>
      <c r="B11" s="48" t="inlineStr">
        <is>
          <t>3. Skriv inn ansvarlig person i kolonne C.</t>
        </is>
      </c>
    </row>
    <row r="12" ht="20" customHeight="1">
      <c r="A12" s="49" t="inlineStr"/>
      <c r="B12" s="50" t="inlineStr">
        <is>
          <t>4. Skriv inn Startdato i kolonne D og Sluttdato i kolonne E. Bruk format DD.MM.ÅÅÅÅ (f.eks. 02.01.2026).</t>
        </is>
      </c>
    </row>
    <row r="13" ht="20" customHeight="1">
      <c r="A13" s="47" t="inlineStr"/>
      <c r="B13" s="48" t="inlineStr">
        <is>
          <t>5. Kolonne F (Varighet) beregnes automatisk.</t>
        </is>
      </c>
    </row>
    <row r="14" ht="20" customHeight="1">
      <c r="A14" s="49" t="inlineStr"/>
      <c r="B14" s="50" t="inlineStr">
        <is>
          <t>6. Skriv eventuelt inn hvilken aktivitet denne er avhengig av i kolonne G.</t>
        </is>
      </c>
    </row>
    <row r="15" ht="20" customHeight="1">
      <c r="A15" s="47" t="inlineStr"/>
      <c r="B15" s="48" t="inlineStr">
        <is>
          <t>7. Kolonne H (Status) beregnes automatisk basert på prosent fullført og dags dato.</t>
        </is>
      </c>
    </row>
    <row r="16" ht="20" customHeight="1">
      <c r="A16" s="49" t="inlineStr"/>
      <c r="B16" s="50" t="inlineStr">
        <is>
          <t>8. Fyll inn prosent fullført i kolonne I (0–100 % som desimal, f.eks. 0,6 for 60 %).</t>
        </is>
      </c>
    </row>
    <row r="17" ht="20" customHeight="1">
      <c r="A17" s="47" t="inlineStr"/>
      <c r="B17" s="48" t="inlineStr">
        <is>
          <t>9. Kolonne J (Fremdrift i dager) beregnes automatisk.</t>
        </is>
      </c>
    </row>
    <row r="18" ht="20" customHeight="1">
      <c r="A18" s="49" t="inlineStr"/>
      <c r="B18" s="50" t="inlineStr">
        <is>
          <t>10. Legg gjerne til kommentarer i kolonne K.</t>
        </is>
      </c>
    </row>
    <row r="19" ht="20" customHeight="1"/>
    <row r="20" ht="20" customHeight="1">
      <c r="A20" s="46" t="inlineStr">
        <is>
          <t>STATUSVERDIER</t>
        </is>
      </c>
    </row>
    <row r="21" ht="20" customHeight="1">
      <c r="A21" s="47" t="inlineStr"/>
      <c r="B21" s="48" t="inlineStr">
        <is>
          <t>Ikke startet  — Oppgaven er ikke påbegynt (0 % fullført).</t>
        </is>
      </c>
    </row>
    <row r="22" ht="20" customHeight="1">
      <c r="A22" s="49" t="inlineStr"/>
      <c r="B22" s="50" t="inlineStr">
        <is>
          <t>Pågår         — Oppgaven er i gang (1–99 % fullført).</t>
        </is>
      </c>
    </row>
    <row r="23" ht="20" customHeight="1">
      <c r="A23" s="47" t="inlineStr"/>
      <c r="B23" s="48" t="inlineStr">
        <is>
          <t>Fullført      — Oppgaven er ferdig (100 % fullført).</t>
        </is>
      </c>
    </row>
    <row r="24" ht="20" customHeight="1">
      <c r="A24" s="49" t="inlineStr"/>
      <c r="B24" s="50" t="inlineStr">
        <is>
          <t>Forsinket     — Sluttdato er passert og oppgaven er ikke ferdig.</t>
        </is>
      </c>
    </row>
    <row r="25" ht="20" customHeight="1"/>
    <row r="26" ht="20" customHeight="1">
      <c r="A26" s="46" t="inlineStr">
        <is>
          <t>FARGEKODER I GANTT-DIAGRAMMET</t>
        </is>
      </c>
    </row>
    <row r="27" ht="20" customHeight="1">
      <c r="A27" s="47" t="inlineStr"/>
      <c r="B27" s="48" t="inlineStr">
        <is>
          <t>Lys blå (#93C5FD)  — Planlagt periode (ikke startet eller ikke nådd i pågående).</t>
        </is>
      </c>
    </row>
    <row r="28" ht="20" customHeight="1">
      <c r="A28" s="49" t="inlineStr"/>
      <c r="B28" s="50" t="inlineStr">
        <is>
          <t>Mørk blå (#1D4ED8) — Faktisk fremdrift (pågående oppgaver).</t>
        </is>
      </c>
    </row>
    <row r="29" ht="20" customHeight="1">
      <c r="A29" s="47" t="inlineStr"/>
      <c r="B29" s="48" t="inlineStr">
        <is>
          <t>Grønn (#16A34A)    — Fullført oppgave.</t>
        </is>
      </c>
    </row>
    <row r="30" ht="20" customHeight="1">
      <c r="A30" s="49" t="inlineStr"/>
      <c r="B30" s="50" t="inlineStr">
        <is>
          <t>Rød (#DC2626)      — Forsinket oppgave.</t>
        </is>
      </c>
    </row>
    <row r="31" ht="20" customHeight="1"/>
    <row r="32" ht="20" customHeight="1">
      <c r="A32" s="46" t="inlineStr">
        <is>
          <t>AUTOMATISK OPPDATERING</t>
        </is>
      </c>
    </row>
    <row r="33" ht="20" customHeight="1">
      <c r="A33" s="47" t="inlineStr"/>
      <c r="B33" s="48" t="inlineStr">
        <is>
          <t>Gantt-diagrammet oppdateres automatisk når du endrer datoer eller prosent fullført.</t>
        </is>
      </c>
    </row>
    <row r="34" ht="20" customHeight="1">
      <c r="A34" s="49" t="inlineStr"/>
      <c r="B34" s="50" t="inlineStr">
        <is>
          <t>Status-kolonnen (H) beregnes automatisk ut fra TODAY()-funksjonen og prosent fullført.</t>
        </is>
      </c>
    </row>
    <row r="35" ht="20" customHeight="1">
      <c r="A35" s="47" t="inlineStr"/>
      <c r="B35" s="48" t="inlineStr">
        <is>
          <t>Dashboard-arket oppdateres også automatisk med antall og andel per status.</t>
        </is>
      </c>
    </row>
    <row r="36" ht="20" customHeight="1"/>
    <row r="37" ht="20" customHeight="1">
      <c r="A37" s="46" t="inlineStr">
        <is>
          <t>VIKTIGE REGLER</t>
        </is>
      </c>
    </row>
    <row r="38" ht="20" customHeight="1">
      <c r="A38" s="49" t="inlineStr"/>
      <c r="B38" s="50" t="inlineStr">
        <is>
          <t>• Bruk ALLTID datoformat DD.MM.ÅÅÅÅ (f.eks. 02.01.2026).</t>
        </is>
      </c>
    </row>
    <row r="39" ht="20" customHeight="1">
      <c r="A39" s="47" t="inlineStr"/>
      <c r="B39" s="48" t="inlineStr">
        <is>
          <t>• Skriv prosent fullført som desimaltall: 0,0 = 0 %, 0,5 = 50 %, 1,0 = 100 %.</t>
        </is>
      </c>
    </row>
    <row r="40" ht="20" customHeight="1">
      <c r="A40" s="49" t="inlineStr"/>
      <c r="B40" s="50" t="inlineStr">
        <is>
          <t>• Ikke slett formler i kolonnene F, H, J — disse beregnes automatisk.</t>
        </is>
      </c>
    </row>
    <row r="41" ht="20" customHeight="1">
      <c r="A41" s="47" t="inlineStr"/>
      <c r="B41" s="48" t="inlineStr">
        <is>
          <t>• Legg til nye rader ved å kopiere en eksisterende rad med formler.</t>
        </is>
      </c>
    </row>
    <row r="42" ht="20" customHeight="1">
      <c r="A42" s="49" t="inlineStr"/>
      <c r="B42" s="50" t="inlineStr">
        <is>
          <t>• Kolonner med gul bakgrunn (#FFFBEB) er inputfelter — fyll inn her.</t>
        </is>
      </c>
    </row>
    <row r="43" ht="20" customHeight="1"/>
    <row r="44" ht="20" customHeight="1">
      <c r="A44" s="46" t="inlineStr">
        <is>
          <t>DASHBOARD</t>
        </is>
      </c>
    </row>
    <row r="45" ht="20" customHeight="1">
      <c r="A45" s="47" t="inlineStr"/>
      <c r="B45" s="48" t="inlineStr">
        <is>
          <t>Dashboard-arket viser nøkkeltall og diagrammer basert på Prosjektplan-data.</t>
        </is>
      </c>
    </row>
    <row r="46" ht="20" customHeight="1">
      <c r="A46" s="49" t="inlineStr"/>
      <c r="B46" s="50" t="inlineStr">
        <is>
          <t>Kakediagram viser fordeling av statusverdier.</t>
        </is>
      </c>
    </row>
    <row r="47" ht="20" customHeight="1">
      <c r="A47" s="47" t="inlineStr"/>
      <c r="B47" s="48" t="inlineStr">
        <is>
          <t>Søylediagram viser fremdrift per aktivitet.</t>
        </is>
      </c>
    </row>
  </sheetData>
  <mergeCells count="39">
    <mergeCell ref="A1:C1"/>
    <mergeCell ref="A4:C4"/>
    <mergeCell ref="B5:C5"/>
    <mergeCell ref="B6:C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  <mergeCell ref="A32:C32"/>
    <mergeCell ref="B33:C33"/>
    <mergeCell ref="B34:C34"/>
    <mergeCell ref="B35:C35"/>
    <mergeCell ref="A37:C37"/>
    <mergeCell ref="B38:C38"/>
    <mergeCell ref="B39:C39"/>
    <mergeCell ref="B40:C40"/>
    <mergeCell ref="B41:C41"/>
    <mergeCell ref="B42:C42"/>
    <mergeCell ref="A44:C44"/>
    <mergeCell ref="B45:C45"/>
    <mergeCell ref="B46:C46"/>
    <mergeCell ref="B47:C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2026-06-04T21:41:54Z</dcterms:created>
  <dcterms:modified xmlns:dcterms="http://purl.org/dc/terms/" xmlns:xsi="http://www.w3.org/2001/XMLSchema-instance" xsi:type="dcterms:W3CDTF">2026-06-04T21:41:54Z</dcterms:modified>
</cp:coreProperties>
</file>